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SGN\_Achats\2025\1 - Passation de marché\DRH\ETC\RMC\RMC-2025-0258 AC Interim\2 Préparation DCE\2. Version à finaliser\VF\"/>
    </mc:Choice>
  </mc:AlternateContent>
  <bookViews>
    <workbookView xWindow="0" yWindow="0" windowWidth="19200" windowHeight="7095" activeTab="1"/>
  </bookViews>
  <sheets>
    <sheet name="BPU lot 2" sheetId="7" r:id="rId1"/>
    <sheet name="DQE lot 2" sheetId="6" r:id="rId2"/>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M16" i="6" l="1"/>
  <c r="M14" i="6"/>
  <c r="J16" i="6"/>
  <c r="J14" i="6"/>
  <c r="G16" i="6"/>
  <c r="G14" i="6"/>
  <c r="D16" i="6"/>
  <c r="D14" i="6"/>
  <c r="N16" i="6" l="1"/>
  <c r="K16" i="6"/>
  <c r="H16" i="6"/>
  <c r="N14" i="6"/>
  <c r="K14" i="6"/>
  <c r="H14" i="6"/>
  <c r="E16" i="6"/>
  <c r="E14" i="6"/>
  <c r="P16" i="6" l="1"/>
  <c r="Q16" i="6" s="1"/>
  <c r="P14" i="6"/>
  <c r="S16" i="6" l="1"/>
  <c r="T16" i="6" s="1"/>
  <c r="S14" i="6"/>
  <c r="Q14" i="6"/>
  <c r="P21" i="6" s="1"/>
  <c r="Q21" i="6" s="1"/>
  <c r="T14" i="6" l="1"/>
</calcChain>
</file>

<file path=xl/sharedStrings.xml><?xml version="1.0" encoding="utf-8"?>
<sst xmlns="http://schemas.openxmlformats.org/spreadsheetml/2006/main" count="49" uniqueCount="37">
  <si>
    <t xml:space="preserve">COEFFICIENT DE DELEGATION </t>
  </si>
  <si>
    <t>MISE A DISPOSITION D'UN PROFIL NON CADRE</t>
  </si>
  <si>
    <t>MISE A DISPOSITION D'UN PROFIL CADRE</t>
  </si>
  <si>
    <t>Estimation Taux horaire</t>
  </si>
  <si>
    <t>Quantité d'heures estimée en DELEGATION</t>
  </si>
  <si>
    <t>Coefficient de délégation  de 1 à 19 jours</t>
  </si>
  <si>
    <t>Total HT</t>
  </si>
  <si>
    <t>Quantité d'heures estimée en GESTION</t>
  </si>
  <si>
    <t>Coefficient de gestion de 20 jours à 3 mois</t>
  </si>
  <si>
    <t xml:space="preserve">COEFFICIENT DE GESTION </t>
  </si>
  <si>
    <t>Coefficient pour les primes, indemnités et autres éléments de rémunération</t>
  </si>
  <si>
    <t>Total HT
1 AN</t>
  </si>
  <si>
    <t>Total HT
4 ANS</t>
  </si>
  <si>
    <t>Total TTC
1 AN</t>
  </si>
  <si>
    <t>Total TTC
4 ANS</t>
  </si>
  <si>
    <t>TOTAL en € HT</t>
  </si>
  <si>
    <t>TOTAL en € TTC</t>
  </si>
  <si>
    <t>TOTAL ESTIMATIF DU CONTRAT SUR 4 ANS</t>
  </si>
  <si>
    <t>Le présent document n'est pas contractuel.</t>
  </si>
  <si>
    <t>Nom du candidat :</t>
  </si>
  <si>
    <r>
      <t xml:space="preserve">UNIQUEMENT CASES ORANGE A REMPLIR 
</t>
    </r>
    <r>
      <rPr>
        <b/>
        <sz val="16"/>
        <color rgb="FFFF0000"/>
        <rFont val="Calibri"/>
        <family val="2"/>
      </rPr>
      <t>(2 décimales)</t>
    </r>
  </si>
  <si>
    <t>*Les coefficients de gestion et de délégation sont établis sur la base indiciaire. Ils comprennent notamment les charges sociales applicables au salaire horaire ainsi que les charges de fonctionnement de l’entreprise (gestion administrative, organisation de réunions, mise à disposition des statistiques, dont marge de l'entreprise).</t>
  </si>
  <si>
    <t>*Les prix renseignés au sein du présent bordereau sont considérés toutes charges incluses .</t>
  </si>
  <si>
    <t>*Les  prestations  fournies  par  le  Titulaire  ne  pourront  faire  l'objet  d'aucune  facturation  autre que celle aux coefficients visés ci-dessus.</t>
  </si>
  <si>
    <t>*A partir de vingt-et-un (21) jours de mission calendaires, le coefficient de délégation basculera en coefficient de gestion</t>
  </si>
  <si>
    <t>Pour le candidat</t>
  </si>
  <si>
    <t>Date/lieu</t>
  </si>
  <si>
    <t>Nom du signataire</t>
  </si>
  <si>
    <t>Signature</t>
  </si>
  <si>
    <t>Observations</t>
  </si>
  <si>
    <t>Lot 2</t>
  </si>
  <si>
    <r>
      <t xml:space="preserve">Ce document DQE n'est pas contractuel. 
</t>
    </r>
    <r>
      <rPr>
        <b/>
        <sz val="18"/>
        <rFont val="Calibri"/>
        <family val="2"/>
        <scheme val="minor"/>
      </rPr>
      <t>Les quantités indiquées ci-après sont données à titre indicatif et ne sont pas engageantes pour l'AFD. 
Le montant total permettra de comparer et classer les offres des soumissionaires.</t>
    </r>
  </si>
  <si>
    <t>Aucune action n'est requise, le calcul se fait automatiquement. Merci de ne pas modifier les quantités</t>
  </si>
  <si>
    <t>LOT 2</t>
  </si>
  <si>
    <t>Coefficient de gestion &gt;20 jours</t>
  </si>
  <si>
    <r>
      <rPr>
        <b/>
        <sz val="18"/>
        <color theme="1"/>
        <rFont val="Calibri"/>
        <family val="2"/>
        <scheme val="minor"/>
      </rPr>
      <t xml:space="preserve">Accord-cadre de mise à disposition de personnel intérimaire </t>
    </r>
    <r>
      <rPr>
        <b/>
        <u/>
        <sz val="18"/>
        <color rgb="FFFF0000"/>
        <rFont val="Calibri"/>
        <family val="2"/>
        <scheme val="minor"/>
      </rPr>
      <t xml:space="preserve">lot 2 </t>
    </r>
    <r>
      <rPr>
        <b/>
        <sz val="18"/>
        <color theme="1"/>
        <rFont val="Calibri"/>
        <family val="2"/>
        <scheme val="minor"/>
      </rPr>
      <t>Réservé pour Personnel Intérimaire en Situation de Handicap 
2025</t>
    </r>
    <r>
      <rPr>
        <sz val="18"/>
        <color theme="1"/>
        <rFont val="Calibri"/>
        <family val="2"/>
        <scheme val="minor"/>
      </rPr>
      <t xml:space="preserve">
</t>
    </r>
  </si>
  <si>
    <r>
      <rPr>
        <b/>
        <sz val="18"/>
        <color theme="1"/>
        <rFont val="Calibri"/>
        <family val="2"/>
        <scheme val="minor"/>
      </rPr>
      <t xml:space="preserve">Accord-cadre de mise à disposition de personnel intérimaire 
</t>
    </r>
    <r>
      <rPr>
        <b/>
        <u/>
        <sz val="18"/>
        <color rgb="FFFF0000"/>
        <rFont val="Calibri"/>
        <family val="2"/>
        <scheme val="minor"/>
      </rPr>
      <t>lot 2</t>
    </r>
    <r>
      <rPr>
        <b/>
        <sz val="18"/>
        <color theme="1"/>
        <rFont val="Calibri"/>
        <family val="2"/>
        <scheme val="minor"/>
      </rPr>
      <t xml:space="preserve"> Réservé pour Personnel Intérimaire en Situation de Handicap 
RMC-2025-0258</t>
    </r>
    <r>
      <rPr>
        <sz val="18"/>
        <color theme="1"/>
        <rFont val="Calibri"/>
        <family val="2"/>
        <scheme val="minor"/>
      </rPr>
      <t xml:space="preserve">
BORDEREAU DES PRIX UNITAIRES VALABLES SUR TOUTE LA DUREE DU CONTRAT
</t>
    </r>
    <r>
      <rPr>
        <b/>
        <sz val="18"/>
        <color rgb="FFFF0000"/>
        <rFont val="Calibri"/>
        <family val="2"/>
        <scheme val="minor"/>
      </rPr>
      <t>Document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</si>
</sst>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8" x14ac:knownFonts="1">
    <font>
      <sz val="11"/>
      <color theme="1"/>
      <name val="Calibri"/>
      <family val="2"/>
      <scheme val="minor"/>
    </font>
    <font>
      <b/>
      <sz val="11"/>
      <name val="Century Gothic"/>
      <family val="2"/>
    </font>
    <font>
      <sz val="11"/>
      <color theme="1"/>
      <name val="Calibri"/>
      <family val="2"/>
      <scheme val="minor"/>
    </font>
    <font>
      <sz val="11"/>
      <color theme="1"/>
      <name val="Century Gothic"/>
      <family val="2"/>
    </font>
    <font>
      <b/>
      <sz val="10"/>
      <color theme="1"/>
      <name val="Century Gothic"/>
      <family val="2"/>
    </font>
    <font>
      <sz val="10"/>
      <color theme="1"/>
      <name val="Century Gothic"/>
      <family val="2"/>
    </font>
    <font>
      <b/>
      <sz val="11"/>
      <color theme="1"/>
      <name val="Century Gothic"/>
      <family val="2"/>
    </font>
    <font>
      <sz val="10"/>
      <color rgb="FF000000"/>
      <name val="Arial"/>
      <family val="2"/>
    </font>
    <font>
      <b/>
      <sz val="12"/>
      <color theme="1"/>
      <name val="Century Gothic"/>
      <family val="2"/>
    </font>
    <font>
      <sz val="12"/>
      <color theme="1"/>
      <name val="Century Gothic"/>
      <family val="2"/>
    </font>
    <font>
      <b/>
      <sz val="11"/>
      <name val="Roboto Bold"/>
    </font>
    <font>
      <b/>
      <sz val="14"/>
      <color theme="0"/>
      <name val="Century Gothic"/>
      <family val="2"/>
    </font>
    <font>
      <sz val="10"/>
      <color theme="1"/>
      <name val="Calibri"/>
      <family val="2"/>
      <scheme val="minor"/>
    </font>
    <font>
      <b/>
      <sz val="14"/>
      <color theme="1"/>
      <name val="Calibri"/>
      <family val="2"/>
      <scheme val="minor"/>
    </font>
    <font>
      <b/>
      <sz val="18"/>
      <color rgb="FFFF0000"/>
      <name val="Calibri"/>
      <family val="2"/>
      <scheme val="minor"/>
    </font>
    <font>
      <b/>
      <sz val="16"/>
      <color rgb="FFFF0000"/>
      <name val="Calibri"/>
      <family val="2"/>
      <scheme val="minor"/>
    </font>
    <font>
      <b/>
      <sz val="12"/>
      <color indexed="56"/>
      <name val="Calibri"/>
      <family val="2"/>
    </font>
    <font>
      <sz val="18"/>
      <color theme="1"/>
      <name val="Calibri"/>
      <family val="2"/>
      <scheme val="minor"/>
    </font>
    <font>
      <b/>
      <sz val="18"/>
      <color theme="1"/>
      <name val="Calibri"/>
      <family val="2"/>
      <scheme val="minor"/>
    </font>
    <font>
      <b/>
      <sz val="16"/>
      <color theme="8" tint="-0.249977111117893"/>
      <name val="Calibri"/>
      <family val="2"/>
    </font>
    <font>
      <b/>
      <sz val="16"/>
      <color rgb="FFFF0000"/>
      <name val="Calibri"/>
      <family val="2"/>
    </font>
    <font>
      <b/>
      <sz val="10"/>
      <color rgb="FF0070C0"/>
      <name val="Century Gothic"/>
      <family val="2"/>
    </font>
    <font>
      <sz val="9"/>
      <color rgb="FF0070C0"/>
      <name val="Century Gothic"/>
      <family val="2"/>
    </font>
    <font>
      <b/>
      <sz val="12"/>
      <color theme="0"/>
      <name val="Calibri"/>
      <family val="2"/>
      <scheme val="minor"/>
    </font>
    <font>
      <sz val="9"/>
      <name val="Calibri"/>
      <family val="2"/>
      <scheme val="minor"/>
    </font>
    <font>
      <b/>
      <sz val="18"/>
      <name val="Calibri"/>
      <family val="2"/>
      <scheme val="minor"/>
    </font>
    <font>
      <b/>
      <u/>
      <sz val="18"/>
      <color rgb="FFFF0000"/>
      <name val="Calibri"/>
      <family val="2"/>
      <scheme val="minor"/>
    </font>
    <font>
      <b/>
      <u/>
      <sz val="16"/>
      <color rgb="FFFF0000"/>
      <name val="Century Gothic"/>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000066"/>
        <bgColor indexed="64"/>
      </patternFill>
    </fill>
    <fill>
      <patternFill patternType="solid">
        <fgColor theme="8" tint="0.79998168889431442"/>
        <bgColor indexed="64"/>
      </patternFill>
    </fill>
    <fill>
      <patternFill patternType="solid">
        <fgColor rgb="FFFFC000"/>
        <bgColor indexed="64"/>
      </patternFill>
    </fill>
    <fill>
      <patternFill patternType="solid">
        <fgColor theme="8" tint="-0.49998474074526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left>
      <right/>
      <top style="medium">
        <color theme="0"/>
      </top>
      <bottom style="medium">
        <color theme="1"/>
      </bottom>
      <diagonal/>
    </border>
    <border>
      <left/>
      <right/>
      <top/>
      <bottom style="medium">
        <color theme="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2" fillId="0" borderId="0"/>
  </cellStyleXfs>
  <cellXfs count="74">
    <xf numFmtId="0" fontId="0" fillId="0" borderId="0" xfId="0"/>
    <xf numFmtId="0" fontId="3" fillId="0" borderId="0" xfId="0" applyFont="1"/>
    <xf numFmtId="0" fontId="1" fillId="2" borderId="1" xfId="0" applyFont="1" applyFill="1" applyBorder="1" applyAlignment="1">
      <alignment horizontal="center"/>
    </xf>
    <xf numFmtId="0" fontId="5" fillId="3" borderId="0" xfId="0" applyFont="1" applyFill="1"/>
    <xf numFmtId="1" fontId="8" fillId="0" borderId="1" xfId="0" applyNumberFormat="1" applyFont="1" applyFill="1" applyBorder="1" applyAlignment="1">
      <alignment horizontal="left" vertical="center" wrapText="1"/>
    </xf>
    <xf numFmtId="2"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Fill="1" applyBorder="1" applyAlignment="1">
      <alignment horizontal="left" vertical="center" wrapText="1"/>
    </xf>
    <xf numFmtId="164" fontId="8" fillId="0" borderId="1" xfId="0" applyNumberFormat="1" applyFont="1" applyBorder="1" applyAlignment="1">
      <alignment horizontal="center" vertical="center" wrapText="1"/>
    </xf>
    <xf numFmtId="0" fontId="6" fillId="2" borderId="1" xfId="1" applyFont="1" applyFill="1" applyBorder="1" applyAlignment="1">
      <alignment horizontal="center" wrapText="1"/>
    </xf>
    <xf numFmtId="164" fontId="9" fillId="5" borderId="1" xfId="0" applyNumberFormat="1" applyFont="1" applyFill="1" applyBorder="1" applyAlignment="1">
      <alignment horizontal="center" vertical="center" wrapText="1"/>
    </xf>
    <xf numFmtId="10" fontId="9" fillId="0" borderId="0" xfId="0" applyNumberFormat="1" applyFont="1" applyBorder="1" applyAlignment="1">
      <alignment horizontal="center" vertical="center" wrapText="1"/>
    </xf>
    <xf numFmtId="10" fontId="9" fillId="0" borderId="0" xfId="0" applyNumberFormat="1" applyFont="1" applyBorder="1" applyAlignment="1">
      <alignment vertical="center" wrapText="1"/>
    </xf>
    <xf numFmtId="0" fontId="10" fillId="3" borderId="1" xfId="0" applyFont="1" applyFill="1" applyBorder="1" applyAlignment="1" applyProtection="1">
      <alignment horizontal="center" vertical="center"/>
      <protection locked="0"/>
    </xf>
    <xf numFmtId="164" fontId="11" fillId="6" borderId="7" xfId="2"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3" xfId="0" applyNumberFormat="1" applyFont="1" applyFill="1" applyBorder="1" applyAlignment="1">
      <alignment horizontal="center" vertical="center" wrapText="1"/>
    </xf>
    <xf numFmtId="0" fontId="12" fillId="0" borderId="0" xfId="0" applyFont="1"/>
    <xf numFmtId="0" fontId="15" fillId="0" borderId="0" xfId="0" applyFont="1" applyBorder="1" applyAlignment="1">
      <alignment horizontal="center" vertical="center" wrapText="1"/>
    </xf>
    <xf numFmtId="0" fontId="16" fillId="7"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164" fontId="16" fillId="0" borderId="0" xfId="0" applyNumberFormat="1" applyFont="1" applyFill="1" applyBorder="1" applyAlignment="1">
      <alignment horizontal="center" vertical="center" wrapText="1"/>
    </xf>
    <xf numFmtId="0" fontId="0" fillId="0" borderId="0" xfId="0" applyFill="1"/>
    <xf numFmtId="2" fontId="9" fillId="8" borderId="1" xfId="0" applyNumberFormat="1" applyFont="1" applyFill="1" applyBorder="1" applyAlignment="1">
      <alignment horizontal="center" vertical="center" wrapText="1"/>
    </xf>
    <xf numFmtId="0" fontId="22" fillId="0" borderId="0" xfId="0" applyFont="1" applyAlignment="1">
      <alignment vertical="center" wrapText="1"/>
    </xf>
    <xf numFmtId="0" fontId="24" fillId="2" borderId="4" xfId="0" applyFont="1" applyFill="1" applyBorder="1" applyAlignment="1" applyProtection="1">
      <alignment vertical="top" wrapText="1"/>
      <protection locked="0"/>
    </xf>
    <xf numFmtId="0" fontId="24" fillId="2" borderId="5" xfId="0" applyFont="1" applyFill="1" applyBorder="1" applyAlignment="1" applyProtection="1">
      <alignment vertical="top" wrapText="1"/>
      <protection locked="0"/>
    </xf>
    <xf numFmtId="0" fontId="7" fillId="0" borderId="0" xfId="0" applyFont="1" applyAlignment="1">
      <alignment vertical="top" wrapText="1"/>
    </xf>
    <xf numFmtId="164" fontId="0" fillId="0" borderId="0" xfId="0" applyNumberFormat="1"/>
    <xf numFmtId="0" fontId="7" fillId="0" borderId="0" xfId="0" applyFont="1" applyAlignment="1">
      <alignment horizontal="left" vertical="top" wrapText="1"/>
    </xf>
    <xf numFmtId="0" fontId="27" fillId="2" borderId="2" xfId="0" applyFont="1" applyFill="1" applyBorder="1" applyAlignment="1">
      <alignment horizontal="center" vertical="center"/>
    </xf>
    <xf numFmtId="0" fontId="9" fillId="8" borderId="9"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21" fillId="0" borderId="1" xfId="0" applyFont="1" applyBorder="1" applyAlignment="1">
      <alignment vertical="center" wrapText="1"/>
    </xf>
    <xf numFmtId="0" fontId="23" fillId="9" borderId="4" xfId="0" applyFont="1" applyFill="1" applyBorder="1" applyAlignment="1">
      <alignment horizontal="center" vertical="center" wrapText="1"/>
    </xf>
    <xf numFmtId="0" fontId="23" fillId="9" borderId="6" xfId="0" applyFont="1" applyFill="1" applyBorder="1" applyAlignment="1">
      <alignment horizontal="center" vertical="center" wrapText="1"/>
    </xf>
    <xf numFmtId="0" fontId="4" fillId="2" borderId="5" xfId="0" applyFont="1" applyFill="1" applyBorder="1" applyAlignment="1">
      <alignment horizontal="center"/>
    </xf>
    <xf numFmtId="0" fontId="4" fillId="2" borderId="1" xfId="0" applyFont="1" applyFill="1" applyBorder="1" applyAlignment="1">
      <alignment horizontal="center"/>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164" fontId="16" fillId="8" borderId="0" xfId="0" applyNumberFormat="1" applyFont="1" applyFill="1" applyBorder="1" applyAlignment="1">
      <alignment horizontal="center" vertical="center" wrapText="1"/>
    </xf>
    <xf numFmtId="164" fontId="19" fillId="8" borderId="14" xfId="0" applyNumberFormat="1" applyFont="1" applyFill="1" applyBorder="1" applyAlignment="1">
      <alignment horizontal="right" vertical="center" wrapText="1"/>
    </xf>
    <xf numFmtId="164" fontId="19" fillId="8" borderId="0" xfId="0" applyNumberFormat="1" applyFont="1" applyFill="1" applyBorder="1" applyAlignment="1">
      <alignment horizontal="righ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1" fillId="6" borderId="0" xfId="2" applyFont="1" applyFill="1" applyBorder="1" applyAlignment="1">
      <alignment horizontal="center" vertical="center" wrapText="1"/>
    </xf>
    <xf numFmtId="0" fontId="11" fillId="6" borderId="8" xfId="2"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5" borderId="0"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6"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0" xfId="0" applyFont="1" applyBorder="1" applyAlignment="1">
      <alignment horizontal="center" vertical="center" wrapText="1"/>
    </xf>
    <xf numFmtId="0" fontId="16" fillId="2" borderId="0" xfId="0" applyNumberFormat="1" applyFont="1" applyFill="1" applyBorder="1" applyAlignment="1">
      <alignment horizontal="center" vertical="center" wrapText="1"/>
    </xf>
  </cellXfs>
  <cellStyles count="3">
    <cellStyle name="Normal" xfId="0" builtinId="0"/>
    <cellStyle name="Normal 2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1255535</xdr:colOff>
      <xdr:row>1</xdr:row>
      <xdr:rowOff>245490</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255535" cy="7788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1255535</xdr:colOff>
      <xdr:row>1</xdr:row>
      <xdr:rowOff>245490</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255535" cy="7788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90" zoomScaleNormal="90" workbookViewId="0">
      <selection activeCell="C12" sqref="C12"/>
    </sheetView>
  </sheetViews>
  <sheetFormatPr baseColWidth="10" defaultRowHeight="15" x14ac:dyDescent="0.25"/>
  <cols>
    <col min="1" max="1" width="38" customWidth="1"/>
    <col min="2" max="5" width="32.28515625" customWidth="1"/>
    <col min="6" max="6" width="2.85546875" customWidth="1"/>
  </cols>
  <sheetData>
    <row r="1" spans="1:8" ht="42" customHeight="1" x14ac:dyDescent="0.25">
      <c r="A1" s="43" t="s">
        <v>36</v>
      </c>
      <c r="B1" s="44"/>
      <c r="C1" s="44"/>
      <c r="D1" s="44"/>
      <c r="E1" s="45"/>
    </row>
    <row r="2" spans="1:8" ht="75" customHeight="1" thickBot="1" x14ac:dyDescent="0.3">
      <c r="A2" s="46"/>
      <c r="B2" s="47"/>
      <c r="C2" s="47"/>
      <c r="D2" s="47"/>
      <c r="E2" s="48"/>
    </row>
    <row r="3" spans="1:8" ht="16.5" x14ac:dyDescent="0.3">
      <c r="A3" s="1"/>
      <c r="B3" s="1"/>
      <c r="C3" s="1"/>
      <c r="D3" s="1"/>
      <c r="E3" s="1"/>
    </row>
    <row r="4" spans="1:8" ht="15.75" x14ac:dyDescent="0.25">
      <c r="A4" s="21" t="s">
        <v>19</v>
      </c>
      <c r="B4" s="49"/>
      <c r="C4" s="49"/>
      <c r="D4" s="49"/>
      <c r="E4" s="49"/>
    </row>
    <row r="5" spans="1:8" s="24" customFormat="1" ht="15.75" x14ac:dyDescent="0.25">
      <c r="A5" s="22"/>
      <c r="B5" s="23"/>
      <c r="C5" s="23"/>
      <c r="D5" s="23"/>
      <c r="E5" s="23"/>
    </row>
    <row r="6" spans="1:8" s="24" customFormat="1" ht="36.6" customHeight="1" x14ac:dyDescent="0.25">
      <c r="A6" s="50" t="s">
        <v>20</v>
      </c>
      <c r="B6" s="51"/>
      <c r="C6" s="51"/>
      <c r="D6" s="51"/>
      <c r="E6" s="51"/>
    </row>
    <row r="7" spans="1:8" ht="16.5" x14ac:dyDescent="0.3">
      <c r="A7" s="1"/>
      <c r="B7" s="1"/>
      <c r="C7" s="1"/>
      <c r="D7" s="1"/>
      <c r="E7" s="1"/>
    </row>
    <row r="8" spans="1:8" x14ac:dyDescent="0.25">
      <c r="A8" s="3"/>
      <c r="B8" s="3"/>
      <c r="C8" s="3"/>
      <c r="D8" s="3"/>
      <c r="E8" s="3"/>
    </row>
    <row r="9" spans="1:8" x14ac:dyDescent="0.25">
      <c r="A9" s="3"/>
      <c r="B9" s="3"/>
      <c r="C9" s="3"/>
      <c r="D9" s="3"/>
      <c r="E9" s="3"/>
    </row>
    <row r="10" spans="1:8" ht="15.75" thickBot="1" x14ac:dyDescent="0.3">
      <c r="A10" s="2"/>
      <c r="B10" s="38" t="s">
        <v>0</v>
      </c>
      <c r="C10" s="38"/>
      <c r="D10" s="39" t="s">
        <v>9</v>
      </c>
      <c r="E10" s="39"/>
    </row>
    <row r="11" spans="1:8" ht="38.25" x14ac:dyDescent="0.25">
      <c r="A11" s="32" t="s">
        <v>30</v>
      </c>
      <c r="B11" s="15" t="s">
        <v>5</v>
      </c>
      <c r="C11" s="17" t="s">
        <v>10</v>
      </c>
      <c r="D11" s="15" t="s">
        <v>34</v>
      </c>
      <c r="E11" s="17" t="s">
        <v>10</v>
      </c>
      <c r="F11" s="19"/>
      <c r="G11" s="40" t="s">
        <v>29</v>
      </c>
      <c r="H11" s="41"/>
    </row>
    <row r="12" spans="1:8" ht="29.25" x14ac:dyDescent="0.25">
      <c r="A12" s="9" t="s">
        <v>2</v>
      </c>
      <c r="B12" s="25"/>
      <c r="C12" s="25"/>
      <c r="D12" s="25"/>
      <c r="E12" s="25"/>
      <c r="G12" s="42"/>
      <c r="H12" s="42"/>
    </row>
    <row r="13" spans="1:8" ht="15.75" thickBot="1" x14ac:dyDescent="0.3">
      <c r="A13" s="3"/>
      <c r="B13" s="3"/>
      <c r="C13" s="3"/>
      <c r="D13" s="3"/>
      <c r="E13" s="3"/>
      <c r="F13" s="3"/>
      <c r="G13" s="3"/>
    </row>
    <row r="14" spans="1:8" ht="30" thickBot="1" x14ac:dyDescent="0.3">
      <c r="A14" s="9" t="s">
        <v>1</v>
      </c>
      <c r="B14" s="25"/>
      <c r="C14" s="25"/>
      <c r="D14" s="25"/>
      <c r="E14" s="25"/>
      <c r="G14" s="33"/>
      <c r="H14" s="34"/>
    </row>
    <row r="15" spans="1:8" x14ac:dyDescent="0.25">
      <c r="A15" s="3"/>
      <c r="B15" s="3"/>
      <c r="C15" s="3"/>
      <c r="D15" s="3"/>
      <c r="E15" s="3"/>
    </row>
    <row r="16" spans="1:8" x14ac:dyDescent="0.25">
      <c r="A16" s="3"/>
      <c r="B16" s="3"/>
      <c r="C16" s="3"/>
      <c r="D16" s="3"/>
      <c r="E16" s="3"/>
    </row>
    <row r="17" spans="1:5" x14ac:dyDescent="0.25">
      <c r="A17" s="29"/>
      <c r="B17" s="29"/>
      <c r="C17" s="29"/>
      <c r="D17" s="29"/>
      <c r="E17" s="31"/>
    </row>
    <row r="18" spans="1:5" ht="9.9499999999999993" customHeight="1" x14ac:dyDescent="0.25">
      <c r="A18" s="29"/>
      <c r="B18" s="29"/>
      <c r="C18" s="29"/>
      <c r="D18" s="29"/>
      <c r="E18" s="31"/>
    </row>
    <row r="21" spans="1:5" ht="35.450000000000003" customHeight="1" x14ac:dyDescent="0.25">
      <c r="A21" s="35" t="s">
        <v>21</v>
      </c>
      <c r="B21" s="35"/>
      <c r="C21" s="35"/>
      <c r="D21" s="35"/>
      <c r="E21" s="35"/>
    </row>
    <row r="22" spans="1:5" ht="14.45" customHeight="1" x14ac:dyDescent="0.25">
      <c r="A22" s="35" t="s">
        <v>22</v>
      </c>
      <c r="B22" s="35"/>
      <c r="C22" s="35"/>
      <c r="D22" s="35"/>
      <c r="E22" s="35"/>
    </row>
    <row r="23" spans="1:5" ht="24" customHeight="1" x14ac:dyDescent="0.25">
      <c r="A23" s="35" t="s">
        <v>23</v>
      </c>
      <c r="B23" s="35"/>
      <c r="C23" s="35"/>
      <c r="D23" s="35"/>
      <c r="E23" s="35"/>
    </row>
    <row r="24" spans="1:5" ht="27.95" customHeight="1" x14ac:dyDescent="0.25">
      <c r="A24" s="35" t="s">
        <v>24</v>
      </c>
      <c r="B24" s="35"/>
      <c r="C24" s="35"/>
      <c r="D24" s="35"/>
      <c r="E24" s="35"/>
    </row>
    <row r="25" spans="1:5" x14ac:dyDescent="0.25">
      <c r="A25" s="26"/>
      <c r="B25" s="26"/>
      <c r="C25" s="26"/>
    </row>
    <row r="26" spans="1:5" ht="15.75" x14ac:dyDescent="0.25">
      <c r="A26" s="36" t="s">
        <v>25</v>
      </c>
      <c r="B26" s="37"/>
      <c r="C26" s="26"/>
    </row>
    <row r="27" spans="1:5" x14ac:dyDescent="0.25">
      <c r="A27" s="27" t="s">
        <v>26</v>
      </c>
      <c r="B27" s="28"/>
      <c r="C27" s="26"/>
    </row>
    <row r="28" spans="1:5" x14ac:dyDescent="0.25">
      <c r="A28" s="27" t="s">
        <v>27</v>
      </c>
      <c r="B28" s="28"/>
      <c r="C28" s="26"/>
    </row>
    <row r="29" spans="1:5" x14ac:dyDescent="0.25">
      <c r="A29" s="27" t="s">
        <v>28</v>
      </c>
      <c r="B29" s="28"/>
      <c r="C29" s="26"/>
    </row>
  </sheetData>
  <mergeCells count="13">
    <mergeCell ref="A1:E2"/>
    <mergeCell ref="B4:E4"/>
    <mergeCell ref="A6:E6"/>
    <mergeCell ref="A26:B26"/>
    <mergeCell ref="B10:C10"/>
    <mergeCell ref="D10:E10"/>
    <mergeCell ref="G11:H11"/>
    <mergeCell ref="G12:H12"/>
    <mergeCell ref="G14:H14"/>
    <mergeCell ref="A21:E21"/>
    <mergeCell ref="A22:E22"/>
    <mergeCell ref="A23:E23"/>
    <mergeCell ref="A24:E2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tabSelected="1" topLeftCell="A4" zoomScale="85" zoomScaleNormal="85" workbookViewId="0">
      <selection activeCell="J24" sqref="J24"/>
    </sheetView>
  </sheetViews>
  <sheetFormatPr baseColWidth="10" defaultRowHeight="15" x14ac:dyDescent="0.25"/>
  <cols>
    <col min="1" max="1" width="38" customWidth="1"/>
    <col min="2" max="2" width="12.85546875" customWidth="1"/>
    <col min="3" max="3" width="14.28515625" customWidth="1"/>
    <col min="4" max="4" width="14.42578125" customWidth="1"/>
    <col min="5" max="5" width="14.5703125" customWidth="1"/>
    <col min="6" max="6" width="12.140625" customWidth="1"/>
    <col min="7" max="7" width="21.5703125" customWidth="1"/>
    <col min="8" max="8" width="14.5703125" customWidth="1"/>
    <col min="9" max="9" width="13.5703125" customWidth="1"/>
    <col min="10" max="10" width="14.85546875" customWidth="1"/>
    <col min="11" max="11" width="15.28515625" customWidth="1"/>
    <col min="12" max="12" width="13.42578125" customWidth="1"/>
    <col min="13" max="14" width="18.85546875" customWidth="1"/>
    <col min="15" max="15" width="2.85546875" customWidth="1"/>
    <col min="16" max="16" width="19.85546875" customWidth="1"/>
    <col min="17" max="17" width="19" customWidth="1"/>
    <col min="18" max="18" width="2.85546875" customWidth="1"/>
    <col min="19" max="19" width="15.140625" customWidth="1"/>
    <col min="20" max="20" width="17.7109375" customWidth="1"/>
  </cols>
  <sheetData>
    <row r="1" spans="1:20" ht="42" customHeight="1" x14ac:dyDescent="0.25">
      <c r="A1" s="60" t="s">
        <v>35</v>
      </c>
      <c r="B1" s="61"/>
      <c r="C1" s="61"/>
      <c r="D1" s="61"/>
      <c r="E1" s="61"/>
      <c r="F1" s="61"/>
      <c r="G1" s="61"/>
      <c r="H1" s="61"/>
      <c r="I1" s="61"/>
      <c r="J1" s="61"/>
      <c r="K1" s="61"/>
      <c r="L1" s="61"/>
      <c r="M1" s="61"/>
      <c r="N1" s="61"/>
    </row>
    <row r="2" spans="1:20" ht="26.1" customHeight="1" x14ac:dyDescent="0.25">
      <c r="A2" s="60"/>
      <c r="B2" s="61"/>
      <c r="C2" s="61"/>
      <c r="D2" s="61"/>
      <c r="E2" s="61"/>
      <c r="F2" s="61"/>
      <c r="G2" s="61"/>
      <c r="H2" s="61"/>
      <c r="I2" s="61"/>
      <c r="J2" s="61"/>
      <c r="K2" s="61"/>
      <c r="L2" s="61"/>
      <c r="M2" s="61"/>
      <c r="N2" s="61"/>
    </row>
    <row r="3" spans="1:20" ht="17.25" thickBot="1" x14ac:dyDescent="0.35">
      <c r="A3" s="1"/>
      <c r="B3" s="1"/>
      <c r="C3" s="1"/>
      <c r="D3" s="1"/>
      <c r="E3" s="1"/>
      <c r="F3" s="1"/>
      <c r="G3" s="1"/>
      <c r="H3" s="1"/>
      <c r="I3" s="1"/>
      <c r="J3" s="1"/>
      <c r="K3" s="1"/>
      <c r="L3" s="1"/>
      <c r="M3" s="1"/>
      <c r="N3" s="1"/>
    </row>
    <row r="4" spans="1:20" ht="54" customHeight="1" x14ac:dyDescent="0.25">
      <c r="A4" s="62" t="s">
        <v>32</v>
      </c>
      <c r="B4" s="63"/>
      <c r="C4" s="64"/>
      <c r="D4" s="71" t="s">
        <v>18</v>
      </c>
      <c r="E4" s="72"/>
      <c r="F4" s="72"/>
      <c r="G4" s="72"/>
      <c r="H4" s="52" t="s">
        <v>31</v>
      </c>
      <c r="I4" s="53"/>
      <c r="J4" s="53"/>
      <c r="K4" s="53"/>
      <c r="L4" s="53"/>
      <c r="M4" s="53"/>
      <c r="N4" s="54"/>
    </row>
    <row r="5" spans="1:20" ht="74.25" customHeight="1" x14ac:dyDescent="0.3">
      <c r="A5" s="65"/>
      <c r="B5" s="66"/>
      <c r="C5" s="67"/>
      <c r="D5" s="1"/>
      <c r="E5" s="1"/>
      <c r="F5" s="1"/>
      <c r="G5" s="1"/>
      <c r="H5" s="55"/>
      <c r="I5" s="56"/>
      <c r="J5" s="56"/>
      <c r="K5" s="56"/>
      <c r="L5" s="56"/>
      <c r="M5" s="56"/>
      <c r="N5" s="57"/>
    </row>
    <row r="6" spans="1:20" ht="17.25" customHeight="1" thickBot="1" x14ac:dyDescent="0.35">
      <c r="A6" s="68"/>
      <c r="B6" s="69"/>
      <c r="C6" s="70"/>
      <c r="D6" s="1"/>
      <c r="E6" s="1"/>
      <c r="F6" s="1"/>
      <c r="G6" s="1"/>
      <c r="H6" s="1"/>
      <c r="I6" s="1"/>
      <c r="J6" s="1"/>
      <c r="K6" s="1"/>
      <c r="L6" s="1"/>
      <c r="M6" s="1"/>
      <c r="N6" s="1"/>
    </row>
    <row r="7" spans="1:20" ht="21" x14ac:dyDescent="0.3">
      <c r="A7" s="20"/>
      <c r="B7" s="20"/>
      <c r="C7" s="20"/>
      <c r="D7" s="1"/>
      <c r="E7" s="1"/>
      <c r="F7" s="1"/>
      <c r="G7" s="1"/>
      <c r="H7" s="1"/>
      <c r="I7" s="1"/>
      <c r="J7" s="1"/>
      <c r="K7" s="1"/>
      <c r="L7" s="1"/>
      <c r="M7" s="1"/>
      <c r="N7" s="1"/>
    </row>
    <row r="8" spans="1:20" ht="16.5" x14ac:dyDescent="0.3">
      <c r="A8" s="21" t="s">
        <v>19</v>
      </c>
      <c r="B8" s="21"/>
      <c r="C8" s="21"/>
      <c r="D8" s="73">
        <f>'BPU lot 2'!B4:E4</f>
        <v>0</v>
      </c>
      <c r="E8" s="73"/>
      <c r="F8" s="73"/>
      <c r="G8" s="73"/>
      <c r="H8" s="73"/>
      <c r="I8" s="73"/>
      <c r="J8" s="73"/>
      <c r="K8" s="73"/>
      <c r="L8" s="73"/>
      <c r="M8" s="73"/>
      <c r="N8" s="1"/>
    </row>
    <row r="9" spans="1:20" ht="16.5" x14ac:dyDescent="0.3">
      <c r="A9" s="1"/>
      <c r="B9" s="1"/>
      <c r="C9" s="1"/>
      <c r="D9" s="1"/>
      <c r="E9" s="1"/>
      <c r="F9" s="1"/>
      <c r="G9" s="1"/>
      <c r="H9" s="1"/>
      <c r="I9" s="1"/>
      <c r="J9" s="1"/>
      <c r="K9" s="1"/>
      <c r="L9" s="1"/>
      <c r="M9" s="1"/>
      <c r="N9" s="1"/>
    </row>
    <row r="13" spans="1:20" ht="60" customHeight="1" x14ac:dyDescent="0.25">
      <c r="A13" s="32" t="s">
        <v>33</v>
      </c>
      <c r="B13" s="15" t="s">
        <v>3</v>
      </c>
      <c r="C13" s="16" t="s">
        <v>4</v>
      </c>
      <c r="D13" s="15" t="s">
        <v>5</v>
      </c>
      <c r="E13" s="17" t="s">
        <v>6</v>
      </c>
      <c r="F13" s="15" t="s">
        <v>3</v>
      </c>
      <c r="G13" s="17" t="s">
        <v>10</v>
      </c>
      <c r="H13" s="17" t="s">
        <v>6</v>
      </c>
      <c r="I13" s="18" t="s">
        <v>7</v>
      </c>
      <c r="J13" s="15" t="s">
        <v>8</v>
      </c>
      <c r="K13" s="17" t="s">
        <v>6</v>
      </c>
      <c r="L13" s="15" t="s">
        <v>3</v>
      </c>
      <c r="M13" s="17" t="s">
        <v>10</v>
      </c>
      <c r="N13" s="17" t="s">
        <v>6</v>
      </c>
      <c r="O13" s="19"/>
      <c r="P13" s="17" t="s">
        <v>11</v>
      </c>
      <c r="Q13" s="17" t="s">
        <v>12</v>
      </c>
      <c r="R13" s="19"/>
      <c r="S13" s="17" t="s">
        <v>13</v>
      </c>
      <c r="T13" s="17" t="s">
        <v>14</v>
      </c>
    </row>
    <row r="14" spans="1:20" ht="29.25" x14ac:dyDescent="0.25">
      <c r="A14" s="9" t="s">
        <v>2</v>
      </c>
      <c r="B14" s="7">
        <v>22.3</v>
      </c>
      <c r="C14" s="4">
        <v>2688</v>
      </c>
      <c r="D14" s="5">
        <f>'BPU lot 2'!B12</f>
        <v>0</v>
      </c>
      <c r="E14" s="10">
        <f>B14*C14*(1+D14/100)</f>
        <v>59942.400000000001</v>
      </c>
      <c r="F14" s="8">
        <v>8.2100000000000009</v>
      </c>
      <c r="G14" s="5">
        <f>'BPU lot 2'!C12</f>
        <v>0</v>
      </c>
      <c r="H14" s="10">
        <f>B14*F14*(1+G14/100)</f>
        <v>183.08300000000003</v>
      </c>
      <c r="I14" s="4">
        <v>10752</v>
      </c>
      <c r="J14" s="5">
        <f>'BPU lot 2'!D12</f>
        <v>0</v>
      </c>
      <c r="K14" s="10">
        <f>B14*I14*(1+J14/100)</f>
        <v>239769.60000000001</v>
      </c>
      <c r="L14" s="8">
        <v>8.2100000000000009</v>
      </c>
      <c r="M14" s="5">
        <f>'BPU lot 2'!E12</f>
        <v>0</v>
      </c>
      <c r="N14" s="10">
        <f>B14*L14*(1+M14/100)</f>
        <v>183.08300000000003</v>
      </c>
      <c r="P14" s="6">
        <f>N14+K14+H14+E14</f>
        <v>300078.16600000003</v>
      </c>
      <c r="Q14" s="6">
        <f>P14*4</f>
        <v>1200312.6640000001</v>
      </c>
      <c r="S14" s="6">
        <f>P14*1.2</f>
        <v>360093.79920000001</v>
      </c>
      <c r="T14" s="6">
        <f>Q14*1.2</f>
        <v>1440375.1968</v>
      </c>
    </row>
    <row r="15" spans="1:20" x14ac:dyDescent="0.25">
      <c r="A15" s="3"/>
      <c r="B15" s="3"/>
      <c r="D15" s="3"/>
      <c r="E15" s="3"/>
      <c r="F15" s="3"/>
      <c r="G15" s="3"/>
      <c r="H15" s="3"/>
      <c r="I15" s="3"/>
      <c r="J15" s="3"/>
      <c r="K15" s="3"/>
      <c r="L15" s="3"/>
      <c r="M15" s="3"/>
      <c r="N15" s="3"/>
    </row>
    <row r="16" spans="1:20" ht="29.25" x14ac:dyDescent="0.25">
      <c r="A16" s="9" t="s">
        <v>1</v>
      </c>
      <c r="B16" s="7">
        <v>23.64</v>
      </c>
      <c r="C16" s="4">
        <v>672</v>
      </c>
      <c r="D16" s="5">
        <f>'BPU lot 2'!B14</f>
        <v>0</v>
      </c>
      <c r="E16" s="10">
        <f>B16*C16*(1+D16/100)</f>
        <v>15886.08</v>
      </c>
      <c r="F16" s="8">
        <v>8.2100000000000009</v>
      </c>
      <c r="G16" s="5">
        <f>'BPU lot 2'!C14</f>
        <v>0</v>
      </c>
      <c r="H16" s="10">
        <f>B16*F16*(1+G16/100)</f>
        <v>194.08440000000002</v>
      </c>
      <c r="I16" s="4">
        <v>2690</v>
      </c>
      <c r="J16" s="5">
        <f>'BPU lot 2'!D14</f>
        <v>0</v>
      </c>
      <c r="K16" s="10">
        <f>B16*I16*(1+J16/100)</f>
        <v>63591.6</v>
      </c>
      <c r="L16" s="8">
        <v>8.2100000000000009</v>
      </c>
      <c r="M16" s="5">
        <f>'BPU lot 2'!E14</f>
        <v>0</v>
      </c>
      <c r="N16" s="10">
        <f>B16*L16*(1+M16/100)</f>
        <v>194.08440000000002</v>
      </c>
      <c r="P16" s="6">
        <f>N16+K16+H16+E16</f>
        <v>79865.848799999992</v>
      </c>
      <c r="Q16" s="6">
        <f>P16*4</f>
        <v>319463.39519999997</v>
      </c>
      <c r="S16" s="6">
        <f>P16*1.2</f>
        <v>95839.018559999982</v>
      </c>
      <c r="T16" s="6">
        <f>S16*4</f>
        <v>383356.07423999993</v>
      </c>
    </row>
    <row r="17" spans="1:19" x14ac:dyDescent="0.25">
      <c r="A17" s="3"/>
      <c r="B17" s="3"/>
      <c r="C17" s="3"/>
      <c r="D17" s="3"/>
      <c r="E17" s="3"/>
      <c r="F17" s="3"/>
      <c r="G17" s="3"/>
      <c r="H17" s="3"/>
      <c r="I17" s="3"/>
      <c r="J17" s="3"/>
      <c r="K17" s="3"/>
      <c r="L17" s="3"/>
      <c r="M17" s="3"/>
      <c r="N17" s="3"/>
    </row>
    <row r="19" spans="1:19" ht="17.25" x14ac:dyDescent="0.25">
      <c r="L19" s="11"/>
      <c r="M19" s="11"/>
      <c r="N19" s="11"/>
      <c r="O19" s="11"/>
      <c r="P19" s="12"/>
      <c r="Q19" s="12"/>
    </row>
    <row r="20" spans="1:19" ht="64.5" customHeight="1" thickBot="1" x14ac:dyDescent="0.3">
      <c r="L20" s="58" t="s">
        <v>17</v>
      </c>
      <c r="M20" s="58"/>
      <c r="N20" s="58"/>
      <c r="O20" s="58"/>
      <c r="P20" s="13" t="s">
        <v>15</v>
      </c>
      <c r="Q20" s="13" t="s">
        <v>16</v>
      </c>
      <c r="S20" s="12"/>
    </row>
    <row r="21" spans="1:19" ht="18" customHeight="1" thickBot="1" x14ac:dyDescent="0.3">
      <c r="L21" s="59"/>
      <c r="M21" s="59"/>
      <c r="N21" s="59"/>
      <c r="O21" s="59"/>
      <c r="P21" s="14">
        <f>Q14+Q16</f>
        <v>1519776.0592</v>
      </c>
      <c r="Q21" s="14">
        <f>P21*1.2</f>
        <v>1823731.27104</v>
      </c>
      <c r="S21" s="30"/>
    </row>
  </sheetData>
  <sheetProtection algorithmName="SHA-512" hashValue="idI94Um0BbEuK1xMqVONs8BSL251zlNoU2Sv/+IGeGhG4zVwVKWDhUIO2nDLMZm7fmlUbQtJZcKh/PKSALeW2Q==" saltValue="utwRSWwkpKYVmt5pj5/qDA==" spinCount="100000" sheet="1" objects="1" scenarios="1"/>
  <mergeCells count="6">
    <mergeCell ref="H4:N5"/>
    <mergeCell ref="L20:O21"/>
    <mergeCell ref="A1:N2"/>
    <mergeCell ref="A4:C6"/>
    <mergeCell ref="D4:G4"/>
    <mergeCell ref="D8:M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2</vt:lpstr>
      <vt:lpstr>DQE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Stéphanie Foti</dc:creator>
  <cp:lastModifiedBy>DE BOISVILLIERS Tahiry</cp:lastModifiedBy>
  <dcterms:created xsi:type="dcterms:W3CDTF">2018-11-19T08:06:07Z</dcterms:created>
  <dcterms:modified xsi:type="dcterms:W3CDTF">2025-07-30T13:50:52Z</dcterms:modified>
</cp:coreProperties>
</file>